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cholas Rudawski\Documents\00 - NRF\FEI_Themis-Z\00 - testing_maintenance_calibration\EMPAD\"/>
    </mc:Choice>
  </mc:AlternateContent>
  <xr:revisionPtr revIDLastSave="0" documentId="13_ncr:1_{3CBAF7F6-BC7E-46F3-B0E5-FFA670598339}" xr6:coauthVersionLast="47" xr6:coauthVersionMax="47" xr10:uidLastSave="{00000000-0000-0000-0000-000000000000}"/>
  <bookViews>
    <workbookView xWindow="-108" yWindow="-108" windowWidth="23256" windowHeight="12456" xr2:uid="{4DA2DFEB-8579-4A59-BA9D-414B85E21EC5}"/>
  </bookViews>
  <sheets>
    <sheet name="60kV" sheetId="2" r:id="rId1"/>
    <sheet name="200kV" sheetId="1" r:id="rId2"/>
    <sheet name="300kV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3" l="1"/>
  <c r="D2" i="3"/>
  <c r="E2" i="3" s="1"/>
  <c r="C3" i="3"/>
  <c r="D3" i="3"/>
  <c r="E3" i="3" s="1"/>
  <c r="C4" i="3"/>
  <c r="D4" i="3"/>
  <c r="E4" i="3" s="1"/>
  <c r="C5" i="3"/>
  <c r="D5" i="3"/>
  <c r="E5" i="3" s="1"/>
  <c r="C6" i="3"/>
  <c r="D6" i="3"/>
  <c r="E6" i="3" s="1"/>
  <c r="C7" i="3"/>
  <c r="D7" i="3"/>
  <c r="E7" i="3" s="1"/>
  <c r="C8" i="3"/>
  <c r="D8" i="3"/>
  <c r="E8" i="3" s="1"/>
  <c r="C9" i="3"/>
  <c r="D9" i="3"/>
  <c r="E9" i="3" s="1"/>
  <c r="C10" i="3"/>
  <c r="D10" i="3"/>
  <c r="E10" i="3" s="1"/>
  <c r="C11" i="3"/>
  <c r="D11" i="3"/>
  <c r="E11" i="3" s="1"/>
  <c r="E3" i="1"/>
  <c r="E4" i="1"/>
  <c r="E5" i="1"/>
  <c r="E6" i="1"/>
  <c r="E7" i="1"/>
  <c r="E8" i="1"/>
  <c r="E9" i="1"/>
  <c r="E10" i="1"/>
  <c r="E2" i="1"/>
  <c r="C3" i="1"/>
  <c r="C4" i="1"/>
  <c r="C5" i="1"/>
  <c r="C6" i="1"/>
  <c r="C7" i="1"/>
  <c r="C8" i="1"/>
  <c r="C9" i="1"/>
  <c r="C10" i="1"/>
  <c r="C2" i="1"/>
  <c r="E3" i="2"/>
  <c r="E4" i="2"/>
  <c r="E5" i="2"/>
  <c r="E6" i="2"/>
  <c r="E7" i="2"/>
  <c r="E8" i="2"/>
  <c r="E9" i="2"/>
  <c r="E10" i="2"/>
  <c r="E11" i="2"/>
  <c r="E12" i="2"/>
  <c r="E13" i="2"/>
  <c r="E2" i="2"/>
  <c r="D3" i="2"/>
  <c r="D4" i="2"/>
  <c r="D5" i="2"/>
  <c r="D6" i="2"/>
  <c r="D7" i="2"/>
  <c r="D8" i="2"/>
  <c r="D9" i="2"/>
  <c r="D10" i="2"/>
  <c r="D11" i="2"/>
  <c r="D12" i="2"/>
  <c r="D13" i="2"/>
  <c r="D2" i="2"/>
  <c r="C3" i="2"/>
  <c r="C4" i="2"/>
  <c r="C5" i="2"/>
  <c r="C6" i="2"/>
  <c r="C7" i="2"/>
  <c r="C8" i="2"/>
  <c r="C9" i="2"/>
  <c r="C10" i="2"/>
  <c r="C11" i="2"/>
  <c r="C12" i="2"/>
  <c r="C13" i="2"/>
  <c r="C2" i="2"/>
  <c r="D3" i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<sst xmlns="http://schemas.openxmlformats.org/spreadsheetml/2006/main" count="18" uniqueCount="8">
  <si>
    <t>FOV (mrad)</t>
  </si>
  <si>
    <t>FOV (1/nm)</t>
  </si>
  <si>
    <t>mrad/pixel</t>
  </si>
  <si>
    <t>(1/nm)/pixel</t>
  </si>
  <si>
    <t>lambda = 4.8661 pm</t>
  </si>
  <si>
    <t>lambda = 2.5079 pm</t>
  </si>
  <si>
    <t>lambda = 1.9687 pm</t>
  </si>
  <si>
    <t>L (mm)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</si>
</sst>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3CA60-86C0-4E51-8587-FFB987136C8F}">
  <dimension ref="A1:E15"/>
  <sheetViews>
    <sheetView tabSelected="1" workbookViewId="0">
      <selection activeCell="B24" sqref="B24"/>
    </sheetView>
  </sheetViews>
  <sheetFormatPr defaultColWidth="16.77734375" defaultRowHeight="13.8" customHeight="1" x14ac:dyDescent="0.25"/>
  <cols>
    <col min="1" max="16384" width="16.77734375" style="1"/>
  </cols>
  <sheetData>
    <row r="1" spans="1:5" ht="13.8" customHeight="1" x14ac:dyDescent="0.25">
      <c r="A1" s="1" t="s">
        <v>7</v>
      </c>
      <c r="B1" s="1" t="s">
        <v>0</v>
      </c>
      <c r="C1" s="1" t="s">
        <v>2</v>
      </c>
      <c r="D1" s="1" t="s">
        <v>1</v>
      </c>
      <c r="E1" s="1" t="s">
        <v>3</v>
      </c>
    </row>
    <row r="2" spans="1:5" ht="13.8" customHeight="1" x14ac:dyDescent="0.25">
      <c r="A2" s="1">
        <v>91</v>
      </c>
      <c r="B2" s="3">
        <v>539.4</v>
      </c>
      <c r="C2" s="2">
        <f>B2/128</f>
        <v>4.2140624999999998</v>
      </c>
      <c r="D2" s="3">
        <f>B2*0.205</f>
        <v>110.57699999999998</v>
      </c>
      <c r="E2" s="2">
        <f>D2/128</f>
        <v>0.86388281249999987</v>
      </c>
    </row>
    <row r="3" spans="1:5" ht="13.8" customHeight="1" x14ac:dyDescent="0.25">
      <c r="A3" s="1">
        <v>115</v>
      </c>
      <c r="B3" s="3">
        <v>421.6</v>
      </c>
      <c r="C3" s="2">
        <f t="shared" ref="C3:C13" si="0">B3/128</f>
        <v>3.2937500000000002</v>
      </c>
      <c r="D3" s="3">
        <f t="shared" ref="D3:D13" si="1">B3*0.205</f>
        <v>86.427999999999997</v>
      </c>
      <c r="E3" s="2">
        <f t="shared" ref="E3:E13" si="2">D3/128</f>
        <v>0.67521874999999998</v>
      </c>
    </row>
    <row r="4" spans="1:5" ht="13.8" customHeight="1" x14ac:dyDescent="0.25">
      <c r="A4" s="1">
        <v>145</v>
      </c>
      <c r="B4" s="3">
        <v>337.5</v>
      </c>
      <c r="C4" s="2">
        <f t="shared" si="0"/>
        <v>2.63671875</v>
      </c>
      <c r="D4" s="3">
        <f t="shared" si="1"/>
        <v>69.1875</v>
      </c>
      <c r="E4" s="2">
        <f t="shared" si="2"/>
        <v>0.54052734375</v>
      </c>
    </row>
    <row r="5" spans="1:5" ht="13.8" customHeight="1" x14ac:dyDescent="0.25">
      <c r="A5" s="1">
        <v>185</v>
      </c>
      <c r="B5" s="3">
        <v>274.5</v>
      </c>
      <c r="C5" s="2">
        <f t="shared" si="0"/>
        <v>2.14453125</v>
      </c>
      <c r="D5" s="3">
        <f t="shared" si="1"/>
        <v>56.272499999999994</v>
      </c>
      <c r="E5" s="2">
        <f t="shared" si="2"/>
        <v>0.43962890624999995</v>
      </c>
    </row>
    <row r="6" spans="1:5" ht="13.8" customHeight="1" x14ac:dyDescent="0.25">
      <c r="A6" s="1">
        <v>230</v>
      </c>
      <c r="B6" s="3">
        <v>215.2</v>
      </c>
      <c r="C6" s="2">
        <f t="shared" si="0"/>
        <v>1.6812499999999999</v>
      </c>
      <c r="D6" s="3">
        <f t="shared" si="1"/>
        <v>44.115999999999993</v>
      </c>
      <c r="E6" s="2">
        <f t="shared" si="2"/>
        <v>0.34465624999999994</v>
      </c>
    </row>
    <row r="7" spans="1:5" ht="13.8" customHeight="1" x14ac:dyDescent="0.25">
      <c r="A7" s="1">
        <v>285</v>
      </c>
      <c r="B7" s="3">
        <v>174.5</v>
      </c>
      <c r="C7" s="2">
        <f t="shared" si="0"/>
        <v>1.36328125</v>
      </c>
      <c r="D7" s="3">
        <f t="shared" si="1"/>
        <v>35.772500000000001</v>
      </c>
      <c r="E7" s="2">
        <f t="shared" si="2"/>
        <v>0.27947265625000001</v>
      </c>
    </row>
    <row r="8" spans="1:5" ht="13.8" customHeight="1" x14ac:dyDescent="0.25">
      <c r="A8" s="1">
        <v>360</v>
      </c>
      <c r="B8" s="3">
        <v>136.30000000000001</v>
      </c>
      <c r="C8" s="2">
        <f t="shared" si="0"/>
        <v>1.0648437500000001</v>
      </c>
      <c r="D8" s="3">
        <f t="shared" si="1"/>
        <v>27.941500000000001</v>
      </c>
      <c r="E8" s="2">
        <f t="shared" si="2"/>
        <v>0.21829296875000001</v>
      </c>
    </row>
    <row r="9" spans="1:5" ht="13.8" customHeight="1" x14ac:dyDescent="0.25">
      <c r="A9" s="1">
        <v>460</v>
      </c>
      <c r="B9" s="3">
        <v>108.4</v>
      </c>
      <c r="C9" s="2">
        <f t="shared" si="0"/>
        <v>0.84687500000000004</v>
      </c>
      <c r="D9" s="3">
        <f t="shared" si="1"/>
        <v>22.222000000000001</v>
      </c>
      <c r="E9" s="2">
        <f t="shared" si="2"/>
        <v>0.17360937500000001</v>
      </c>
    </row>
    <row r="10" spans="1:5" ht="13.8" customHeight="1" x14ac:dyDescent="0.25">
      <c r="A10" s="1">
        <v>580</v>
      </c>
      <c r="B10" s="3">
        <v>85.9</v>
      </c>
      <c r="C10" s="2">
        <f t="shared" si="0"/>
        <v>0.67109375000000004</v>
      </c>
      <c r="D10" s="3">
        <f t="shared" si="1"/>
        <v>17.609500000000001</v>
      </c>
      <c r="E10" s="2">
        <f t="shared" si="2"/>
        <v>0.13757421875</v>
      </c>
    </row>
    <row r="11" spans="1:5" ht="13.8" customHeight="1" x14ac:dyDescent="0.25">
      <c r="A11" s="1">
        <v>720</v>
      </c>
      <c r="B11" s="3">
        <v>68.3</v>
      </c>
      <c r="C11" s="2">
        <f t="shared" si="0"/>
        <v>0.53359374999999998</v>
      </c>
      <c r="D11" s="3">
        <f t="shared" si="1"/>
        <v>14.001499999999998</v>
      </c>
      <c r="E11" s="2">
        <f t="shared" si="2"/>
        <v>0.10938671874999999</v>
      </c>
    </row>
    <row r="12" spans="1:5" ht="13.8" customHeight="1" x14ac:dyDescent="0.25">
      <c r="A12" s="1">
        <v>910</v>
      </c>
      <c r="B12" s="3">
        <v>53.9</v>
      </c>
      <c r="C12" s="2">
        <f t="shared" si="0"/>
        <v>0.42109374999999999</v>
      </c>
      <c r="D12" s="3">
        <f t="shared" si="1"/>
        <v>11.049499999999998</v>
      </c>
      <c r="E12" s="2">
        <f t="shared" si="2"/>
        <v>8.6324218749999987E-2</v>
      </c>
    </row>
    <row r="13" spans="1:5" ht="13.8" customHeight="1" x14ac:dyDescent="0.25">
      <c r="A13" s="1">
        <v>1150</v>
      </c>
      <c r="B13" s="3">
        <v>42.9</v>
      </c>
      <c r="C13" s="2">
        <f t="shared" si="0"/>
        <v>0.33515624999999999</v>
      </c>
      <c r="D13" s="3">
        <f t="shared" si="1"/>
        <v>8.7944999999999993</v>
      </c>
      <c r="E13" s="2">
        <f t="shared" si="2"/>
        <v>6.8707031249999995E-2</v>
      </c>
    </row>
    <row r="15" spans="1:5" ht="13.8" customHeight="1" x14ac:dyDescent="0.25">
      <c r="A15" s="5" t="s">
        <v>4</v>
      </c>
      <c r="B15" s="5"/>
      <c r="C15" s="5"/>
      <c r="D15" s="5"/>
      <c r="E15" s="5"/>
    </row>
  </sheetData>
  <mergeCells count="1">
    <mergeCell ref="A15:E1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F50BE-3584-45A8-A541-3336A21783C8}">
  <dimension ref="A1:E12"/>
  <sheetViews>
    <sheetView workbookViewId="0">
      <selection sqref="A1:XFD1048576"/>
    </sheetView>
  </sheetViews>
  <sheetFormatPr defaultColWidth="16.77734375" defaultRowHeight="13.8" customHeight="1" x14ac:dyDescent="0.25"/>
  <cols>
    <col min="1" max="16384" width="16.77734375" style="1"/>
  </cols>
  <sheetData>
    <row r="1" spans="1:5" ht="13.8" customHeight="1" x14ac:dyDescent="0.25">
      <c r="A1" s="1" t="s">
        <v>7</v>
      </c>
      <c r="B1" s="1" t="s">
        <v>0</v>
      </c>
      <c r="C1" s="1" t="s">
        <v>2</v>
      </c>
      <c r="D1" s="1" t="s">
        <v>1</v>
      </c>
      <c r="E1" s="1" t="s">
        <v>3</v>
      </c>
    </row>
    <row r="2" spans="1:5" ht="13.8" customHeight="1" x14ac:dyDescent="0.25">
      <c r="A2" s="1">
        <v>285</v>
      </c>
      <c r="B2" s="1">
        <v>154.47</v>
      </c>
      <c r="C2" s="2">
        <f>B2/128</f>
        <v>1.206796875</v>
      </c>
      <c r="D2" s="1">
        <f>B2*0.4</f>
        <v>61.788000000000004</v>
      </c>
      <c r="E2" s="2">
        <f>D2/128</f>
        <v>0.48271875000000003</v>
      </c>
    </row>
    <row r="3" spans="1:5" ht="13.8" customHeight="1" x14ac:dyDescent="0.25">
      <c r="A3" s="1">
        <v>360</v>
      </c>
      <c r="B3" s="1">
        <v>122.6</v>
      </c>
      <c r="C3" s="2">
        <f t="shared" ref="C3:C10" si="0">B3/128</f>
        <v>0.95781249999999996</v>
      </c>
      <c r="D3" s="1">
        <f t="shared" ref="D3:D10" si="1">B3*0.4</f>
        <v>49.04</v>
      </c>
      <c r="E3" s="2">
        <f t="shared" ref="E3:E10" si="2">D3/128</f>
        <v>0.38312499999999999</v>
      </c>
    </row>
    <row r="4" spans="1:5" ht="13.8" customHeight="1" x14ac:dyDescent="0.25">
      <c r="A4" s="1">
        <v>460</v>
      </c>
      <c r="B4" s="1">
        <v>96.44</v>
      </c>
      <c r="C4" s="2">
        <f t="shared" si="0"/>
        <v>0.75343749999999998</v>
      </c>
      <c r="D4" s="1">
        <f t="shared" si="1"/>
        <v>38.576000000000001</v>
      </c>
      <c r="E4" s="2">
        <f t="shared" si="2"/>
        <v>0.301375</v>
      </c>
    </row>
    <row r="5" spans="1:5" ht="13.8" customHeight="1" x14ac:dyDescent="0.25">
      <c r="A5" s="1">
        <v>580</v>
      </c>
      <c r="B5" s="1">
        <v>75.95</v>
      </c>
      <c r="C5" s="2">
        <f t="shared" si="0"/>
        <v>0.59335937500000002</v>
      </c>
      <c r="D5" s="1">
        <f t="shared" si="1"/>
        <v>30.380000000000003</v>
      </c>
      <c r="E5" s="2">
        <f t="shared" si="2"/>
        <v>0.23734375000000002</v>
      </c>
    </row>
    <row r="6" spans="1:5" ht="13.8" customHeight="1" x14ac:dyDescent="0.25">
      <c r="A6" s="1">
        <v>720</v>
      </c>
      <c r="B6" s="1">
        <v>60.56</v>
      </c>
      <c r="C6" s="2">
        <f t="shared" si="0"/>
        <v>0.47312500000000002</v>
      </c>
      <c r="D6" s="1">
        <f t="shared" si="1"/>
        <v>24.224000000000004</v>
      </c>
      <c r="E6" s="2">
        <f t="shared" si="2"/>
        <v>0.18925000000000003</v>
      </c>
    </row>
    <row r="7" spans="1:5" ht="13.8" customHeight="1" x14ac:dyDescent="0.25">
      <c r="A7" s="1">
        <v>910</v>
      </c>
      <c r="B7" s="1">
        <v>47.55</v>
      </c>
      <c r="C7" s="2">
        <f t="shared" si="0"/>
        <v>0.37148437499999998</v>
      </c>
      <c r="D7" s="1">
        <f t="shared" si="1"/>
        <v>19.02</v>
      </c>
      <c r="E7" s="2">
        <f t="shared" si="2"/>
        <v>0.14859375</v>
      </c>
    </row>
    <row r="8" spans="1:5" ht="13.8" customHeight="1" x14ac:dyDescent="0.25">
      <c r="A8" s="1">
        <v>1150</v>
      </c>
      <c r="B8" s="1">
        <v>38.049999999999997</v>
      </c>
      <c r="C8" s="2">
        <f t="shared" si="0"/>
        <v>0.29726562499999998</v>
      </c>
      <c r="D8" s="1">
        <f t="shared" si="1"/>
        <v>15.219999999999999</v>
      </c>
      <c r="E8" s="2">
        <f t="shared" si="2"/>
        <v>0.11890624999999999</v>
      </c>
    </row>
    <row r="9" spans="1:5" ht="13.8" customHeight="1" x14ac:dyDescent="0.25">
      <c r="A9" s="1">
        <v>1450</v>
      </c>
      <c r="B9" s="1">
        <v>29.81</v>
      </c>
      <c r="C9" s="2">
        <f t="shared" si="0"/>
        <v>0.23289062499999999</v>
      </c>
      <c r="D9" s="1">
        <f t="shared" si="1"/>
        <v>11.923999999999999</v>
      </c>
      <c r="E9" s="2">
        <f t="shared" si="2"/>
        <v>9.3156249999999996E-2</v>
      </c>
    </row>
    <row r="10" spans="1:5" ht="13.8" customHeight="1" x14ac:dyDescent="0.25">
      <c r="A10" s="1">
        <v>1800</v>
      </c>
      <c r="B10" s="1">
        <v>23.71</v>
      </c>
      <c r="C10" s="2">
        <f t="shared" si="0"/>
        <v>0.18523437500000001</v>
      </c>
      <c r="D10" s="1">
        <f t="shared" si="1"/>
        <v>9.484</v>
      </c>
      <c r="E10" s="2">
        <f t="shared" si="2"/>
        <v>7.409375E-2</v>
      </c>
    </row>
    <row r="12" spans="1:5" ht="13.8" customHeight="1" x14ac:dyDescent="0.25">
      <c r="A12" s="5" t="s">
        <v>5</v>
      </c>
      <c r="B12" s="5"/>
      <c r="C12" s="5"/>
      <c r="D12" s="5"/>
      <c r="E12" s="5"/>
    </row>
  </sheetData>
  <mergeCells count="1">
    <mergeCell ref="A12:E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0C0D5-A143-440A-80BB-1A38F5333E09}">
  <dimension ref="A1:E13"/>
  <sheetViews>
    <sheetView workbookViewId="0">
      <selection sqref="A1:XFD1048576"/>
    </sheetView>
  </sheetViews>
  <sheetFormatPr defaultColWidth="18.21875" defaultRowHeight="13.8" customHeight="1" x14ac:dyDescent="0.25"/>
  <cols>
    <col min="1" max="5" width="16.77734375" style="1" customWidth="1"/>
    <col min="6" max="16384" width="18.21875" style="1"/>
  </cols>
  <sheetData>
    <row r="1" spans="1:5" ht="13.8" customHeight="1" x14ac:dyDescent="0.25">
      <c r="A1" s="1" t="s">
        <v>7</v>
      </c>
      <c r="B1" s="1" t="s">
        <v>0</v>
      </c>
      <c r="C1" s="1" t="s">
        <v>2</v>
      </c>
      <c r="D1" s="1" t="s">
        <v>1</v>
      </c>
      <c r="E1" s="1" t="s">
        <v>3</v>
      </c>
    </row>
    <row r="2" spans="1:5" ht="13.8" customHeight="1" x14ac:dyDescent="0.25">
      <c r="A2" s="1">
        <v>285</v>
      </c>
      <c r="B2" s="4">
        <v>141.19</v>
      </c>
      <c r="C2" s="2">
        <f t="shared" ref="C2:C11" si="0">B2/128</f>
        <v>1.103046875</v>
      </c>
      <c r="D2" s="3">
        <f t="shared" ref="D2:D11" si="1">B2*0.001/0.0019687</f>
        <v>71.717376949255865</v>
      </c>
      <c r="E2" s="2">
        <f t="shared" ref="E2:E11" si="2">D2/128</f>
        <v>0.56029200741606144</v>
      </c>
    </row>
    <row r="3" spans="1:5" ht="13.8" customHeight="1" x14ac:dyDescent="0.25">
      <c r="A3" s="1">
        <v>360</v>
      </c>
      <c r="B3" s="4">
        <v>108.54</v>
      </c>
      <c r="C3" s="2">
        <f t="shared" si="0"/>
        <v>0.84796875000000005</v>
      </c>
      <c r="D3" s="3">
        <f t="shared" si="1"/>
        <v>55.132828770254491</v>
      </c>
      <c r="E3" s="2">
        <f t="shared" si="2"/>
        <v>0.43072522476761321</v>
      </c>
    </row>
    <row r="4" spans="1:5" ht="13.8" customHeight="1" x14ac:dyDescent="0.25">
      <c r="A4" s="1">
        <v>460</v>
      </c>
      <c r="B4" s="4">
        <v>86.17</v>
      </c>
      <c r="C4" s="2">
        <f t="shared" si="0"/>
        <v>0.67320312500000001</v>
      </c>
      <c r="D4" s="3">
        <f t="shared" si="1"/>
        <v>43.770000507949412</v>
      </c>
      <c r="E4" s="2">
        <f t="shared" si="2"/>
        <v>0.34195312896835478</v>
      </c>
    </row>
    <row r="5" spans="1:5" ht="13.8" customHeight="1" x14ac:dyDescent="0.25">
      <c r="A5" s="1">
        <v>580</v>
      </c>
      <c r="B5" s="4">
        <v>68.84</v>
      </c>
      <c r="C5" s="2">
        <f t="shared" si="0"/>
        <v>0.53781250000000003</v>
      </c>
      <c r="D5" s="3">
        <f t="shared" si="1"/>
        <v>34.967237263168592</v>
      </c>
      <c r="E5" s="2">
        <f t="shared" si="2"/>
        <v>0.27318154111850462</v>
      </c>
    </row>
    <row r="6" spans="1:5" ht="13.8" customHeight="1" x14ac:dyDescent="0.25">
      <c r="A6" s="1">
        <v>720</v>
      </c>
      <c r="B6" s="4">
        <v>53.92</v>
      </c>
      <c r="C6" s="2">
        <f t="shared" si="0"/>
        <v>0.42125000000000001</v>
      </c>
      <c r="D6" s="3">
        <f t="shared" si="1"/>
        <v>27.388632092243615</v>
      </c>
      <c r="E6" s="2">
        <f t="shared" si="2"/>
        <v>0.21397368822065324</v>
      </c>
    </row>
    <row r="7" spans="1:5" ht="13.8" customHeight="1" x14ac:dyDescent="0.25">
      <c r="A7" s="1">
        <v>910</v>
      </c>
      <c r="B7" s="4">
        <v>42.94</v>
      </c>
      <c r="C7" s="2">
        <f t="shared" si="0"/>
        <v>0.33546874999999998</v>
      </c>
      <c r="D7" s="3">
        <f t="shared" si="1"/>
        <v>21.811347589780059</v>
      </c>
      <c r="E7" s="2">
        <f t="shared" si="2"/>
        <v>0.17040115304515671</v>
      </c>
    </row>
    <row r="8" spans="1:5" ht="13.8" customHeight="1" x14ac:dyDescent="0.25">
      <c r="A8" s="1">
        <v>1150</v>
      </c>
      <c r="B8" s="1">
        <v>34.07</v>
      </c>
      <c r="C8" s="2">
        <f t="shared" si="0"/>
        <v>0.266171875</v>
      </c>
      <c r="D8" s="3">
        <f t="shared" si="1"/>
        <v>17.305836338700669</v>
      </c>
      <c r="E8" s="2">
        <f t="shared" si="2"/>
        <v>0.13520184639609897</v>
      </c>
    </row>
    <row r="9" spans="1:5" ht="13.8" customHeight="1" x14ac:dyDescent="0.25">
      <c r="A9" s="1">
        <v>1450</v>
      </c>
      <c r="B9" s="1">
        <v>27.83</v>
      </c>
      <c r="C9" s="2">
        <f t="shared" si="0"/>
        <v>0.21742187499999999</v>
      </c>
      <c r="D9" s="3">
        <f t="shared" si="1"/>
        <v>14.136232031289685</v>
      </c>
      <c r="E9" s="2">
        <f t="shared" si="2"/>
        <v>0.11043931274445067</v>
      </c>
    </row>
    <row r="10" spans="1:5" ht="13.8" customHeight="1" x14ac:dyDescent="0.25">
      <c r="A10" s="1">
        <v>1800</v>
      </c>
      <c r="B10" s="1">
        <v>21.95</v>
      </c>
      <c r="C10" s="2">
        <f t="shared" si="0"/>
        <v>0.17148437499999999</v>
      </c>
      <c r="D10" s="3">
        <f t="shared" si="1"/>
        <v>11.14948951084472</v>
      </c>
      <c r="E10" s="2">
        <f t="shared" si="2"/>
        <v>8.7105386803474377E-2</v>
      </c>
    </row>
    <row r="11" spans="1:5" ht="13.8" customHeight="1" x14ac:dyDescent="0.25">
      <c r="A11" s="1">
        <v>2300</v>
      </c>
      <c r="B11" s="1">
        <v>17.28</v>
      </c>
      <c r="C11" s="2">
        <f t="shared" si="0"/>
        <v>0.13500000000000001</v>
      </c>
      <c r="D11" s="3">
        <f t="shared" si="1"/>
        <v>8.7773657743688727</v>
      </c>
      <c r="E11" s="2">
        <f t="shared" si="2"/>
        <v>6.8573170112256818E-2</v>
      </c>
    </row>
    <row r="13" spans="1:5" ht="13.8" customHeight="1" x14ac:dyDescent="0.25">
      <c r="A13" s="5" t="s">
        <v>6</v>
      </c>
      <c r="B13" s="5"/>
      <c r="C13" s="5"/>
      <c r="D13" s="5"/>
      <c r="E13" s="5"/>
    </row>
  </sheetData>
  <mergeCells count="1">
    <mergeCell ref="A13:E1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60kV</vt:lpstr>
      <vt:lpstr>200kV</vt:lpstr>
      <vt:lpstr>300kV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VALUEDGATANCUSTOMER</dc:creator>
  <cp:lastModifiedBy>Rudawski,Nicholas G</cp:lastModifiedBy>
  <dcterms:created xsi:type="dcterms:W3CDTF">2023-01-31T23:10:30Z</dcterms:created>
  <dcterms:modified xsi:type="dcterms:W3CDTF">2025-08-22T14:21:44Z</dcterms:modified>
</cp:coreProperties>
</file>